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URA3 Kristina K\Downloads\"/>
    </mc:Choice>
  </mc:AlternateContent>
  <xr:revisionPtr revIDLastSave="0" documentId="8_{DE0610B8-5E9C-425D-A86A-6C945ABA4407}" xr6:coauthVersionLast="47" xr6:coauthVersionMax="47" xr10:uidLastSave="{00000000-0000-0000-0000-000000000000}"/>
  <bookViews>
    <workbookView xWindow="-108" yWindow="-108" windowWidth="23256" windowHeight="12456" xr2:uid="{80BEB0E7-4DD0-462B-A1F2-BDD64FBF0356}"/>
  </bookViews>
  <sheets>
    <sheet name="Financijski plan 2026. godina" sheetId="1" r:id="rId1"/>
  </sheets>
  <calcPr calcId="191029"/>
</workbook>
</file>

<file path=xl/calcChain.xml><?xml version="1.0" encoding="utf-8"?>
<calcChain xmlns="http://schemas.openxmlformats.org/spreadsheetml/2006/main">
  <c r="D17" i="1" l="1"/>
  <c r="D48" i="1"/>
  <c r="D62" i="1" l="1"/>
  <c r="D60" i="1"/>
  <c r="D50" i="1"/>
  <c r="D46" i="1"/>
  <c r="D41" i="1"/>
  <c r="D30" i="1"/>
  <c r="D25" i="1"/>
  <c r="D15" i="1"/>
  <c r="D11" i="1"/>
  <c r="D24" i="1" l="1"/>
  <c r="D10" i="1"/>
  <c r="D23" i="1" s="1"/>
</calcChain>
</file>

<file path=xl/sharedStrings.xml><?xml version="1.0" encoding="utf-8"?>
<sst xmlns="http://schemas.openxmlformats.org/spreadsheetml/2006/main" count="62" uniqueCount="62">
  <si>
    <t>Naziv Stavke</t>
  </si>
  <si>
    <t>Planirani iznos</t>
  </si>
  <si>
    <t>UKUPNO PRIHODI</t>
  </si>
  <si>
    <t>PRIHODI OD PRODAJE USLUGA</t>
  </si>
  <si>
    <t>Prihodi od intelektualnih usluga</t>
  </si>
  <si>
    <t>Prihodi od usluga savjetovanja i konzultanstskih usluga</t>
  </si>
  <si>
    <t>Prihodi od ostalih usluga</t>
  </si>
  <si>
    <t>FINANCIJSKI PRIHODI</t>
  </si>
  <si>
    <t>Prihodi od kamata</t>
  </si>
  <si>
    <t>OSTALI POSLOVNI PRIHODI</t>
  </si>
  <si>
    <t>Naknadno naplaćeni prihodi</t>
  </si>
  <si>
    <t>Prihodi od subvencija i nadoknada</t>
  </si>
  <si>
    <t>Prihodi od državnih potpora i iz EU Fondova</t>
  </si>
  <si>
    <t>Ukupan DONOS neutrošenih prihoda iz prethodne/ih godine/a</t>
  </si>
  <si>
    <t>UKUPNO RASPOLOŽIVA SREDSTVA ZA IZVRŠAVANJE U 2026. GODINI</t>
  </si>
  <si>
    <t>UKUPNO TROŠKOVI</t>
  </si>
  <si>
    <t>MATERIJALNI TROŠKOVI</t>
  </si>
  <si>
    <t>Materijalni troškovi administracije, uprave i prodaje</t>
  </si>
  <si>
    <t>Trošak sitnog inventara, ambalaže i autoguma</t>
  </si>
  <si>
    <t>Materijal za održavanje opreme</t>
  </si>
  <si>
    <t>Potrošena energija u administraciji, upravi i prodaji</t>
  </si>
  <si>
    <t>TROŠKOVI USLUGA</t>
  </si>
  <si>
    <t>Troškovi telefona, prijevoza i sl.</t>
  </si>
  <si>
    <t>Troškovi vanjskih usluga pri izradi dobara i obavljanju usluga</t>
  </si>
  <si>
    <t>Usluge održavanja</t>
  </si>
  <si>
    <t>Usluge registracije prijevoznih sredstava</t>
  </si>
  <si>
    <t>Usluge zakupa</t>
  </si>
  <si>
    <t>Usluge promidžbe</t>
  </si>
  <si>
    <t>Intelektualne i osobne usluge</t>
  </si>
  <si>
    <t>Troškovi komunalnih i sličnih usluga</t>
  </si>
  <si>
    <t>Usluge reprezentacije</t>
  </si>
  <si>
    <t>Troškovi ostalih vanjskih usluga</t>
  </si>
  <si>
    <t>TROŠKOVI OSOBLJA-PLAĆE</t>
  </si>
  <si>
    <t>Neto plaće i nadoknade</t>
  </si>
  <si>
    <t>Troškovi poreza</t>
  </si>
  <si>
    <t>Troškovi doprinosa iz plaća</t>
  </si>
  <si>
    <t>Doprinosi na plaće</t>
  </si>
  <si>
    <t>AMORTIZACIJA</t>
  </si>
  <si>
    <t>Troškovi amortizacije</t>
  </si>
  <si>
    <t>OSTALI TROŠKOVI POSLOVANJA</t>
  </si>
  <si>
    <t>Dnevnice za službena putovanja i putni troškovi</t>
  </si>
  <si>
    <t>Nadoknade troškova, darovi i potpore</t>
  </si>
  <si>
    <t>Ostala materijalna prava zaposlenika</t>
  </si>
  <si>
    <t>Premije osiguranja</t>
  </si>
  <si>
    <t>Bankovne usluge i troškovi platnog prometa</t>
  </si>
  <si>
    <t>Članarine, nadoknade i slična davanja</t>
  </si>
  <si>
    <t>Porezi koji ne ovise o odbitku i pristojbe</t>
  </si>
  <si>
    <t>Troškovi prava korištenja</t>
  </si>
  <si>
    <t>Ostali troškovi poslovanja-nematerijalni</t>
  </si>
  <si>
    <t>FINANCIJSKI RASHODI</t>
  </si>
  <si>
    <t>Ostali financijski troškovi</t>
  </si>
  <si>
    <t>OSTALI POSLOVNI RASHODI</t>
  </si>
  <si>
    <t>Darovanje od 2% od ukupnog prihoda</t>
  </si>
  <si>
    <t xml:space="preserve">Konto </t>
  </si>
  <si>
    <t xml:space="preserve">    
</t>
  </si>
  <si>
    <t xml:space="preserve">IZMJENE I DOPUNE FINANCIJSKOG PLANA      
    za 2026. godinu  </t>
  </si>
  <si>
    <t>Ukupan ODNOS neutrošenih prihoda u slijedeću/e godinu/e</t>
  </si>
  <si>
    <t>Preuzeti troškovi iz ugovora i ugovora iz EU Fondova</t>
  </si>
  <si>
    <t>U Vukovaru, 15. listopada 2026. godine</t>
  </si>
  <si>
    <t>VRIIJEDNOSNO USKLAĐENJE DUGOTRAJNE I KRATKOTRAJNE IMOVINE</t>
  </si>
  <si>
    <t>Vrijednosno usklađenje kratkotrajnih potraživanja</t>
  </si>
  <si>
    <r>
      <rPr>
        <b/>
        <sz val="11"/>
        <rFont val="Calibri"/>
        <family val="2"/>
        <charset val="238"/>
        <scheme val="minor"/>
      </rPr>
      <t xml:space="preserve">VURA </t>
    </r>
    <r>
      <rPr>
        <sz val="11"/>
        <rFont val="Calibri"/>
        <family val="2"/>
        <charset val="238"/>
        <scheme val="minor"/>
      </rPr>
      <t xml:space="preserve">- </t>
    </r>
    <r>
      <rPr>
        <b/>
        <sz val="11"/>
        <rFont val="Calibri"/>
        <family val="2"/>
        <charset val="238"/>
        <scheme val="minor"/>
      </rPr>
      <t>Razvojna agencija Vukoavar društvo s ograničenom odgovornošću za promicanje razvoja</t>
    </r>
    <r>
      <rPr>
        <sz val="11"/>
        <rFont val="Calibri"/>
        <family val="2"/>
        <charset val="238"/>
        <scheme val="minor"/>
      </rPr>
      <t xml:space="preserve">
Dr. Franje Tuđmana 13, 32000 Vukovar
OIB: 35723009241
URBROJ: 2026/I – 10 – 197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</si>
</sst>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0" borderId="12" xfId="0" applyBorder="1"/>
    <xf numFmtId="49" fontId="0" fillId="0" borderId="12" xfId="0" applyNumberFormat="1" applyBorder="1"/>
    <xf numFmtId="164" fontId="0" fillId="0" borderId="12" xfId="0" applyNumberFormat="1" applyBorder="1" applyAlignment="1">
      <alignment horizontal="right"/>
    </xf>
    <xf numFmtId="0" fontId="0" fillId="0" borderId="13" xfId="0" applyBorder="1"/>
    <xf numFmtId="49" fontId="0" fillId="0" borderId="13" xfId="0" applyNumberFormat="1" applyBorder="1"/>
    <xf numFmtId="0" fontId="16" fillId="34" borderId="10" xfId="0" applyFont="1" applyFill="1" applyBorder="1"/>
    <xf numFmtId="49" fontId="16" fillId="34" borderId="10" xfId="0" applyNumberFormat="1" applyFont="1" applyFill="1" applyBorder="1"/>
    <xf numFmtId="164" fontId="16" fillId="34" borderId="10" xfId="0" applyNumberFormat="1" applyFont="1" applyFill="1" applyBorder="1" applyAlignment="1">
      <alignment horizontal="right"/>
    </xf>
    <xf numFmtId="0" fontId="16" fillId="33" borderId="11" xfId="0" applyFont="1" applyFill="1" applyBorder="1"/>
    <xf numFmtId="49" fontId="16" fillId="33" borderId="11" xfId="0" applyNumberFormat="1" applyFont="1" applyFill="1" applyBorder="1"/>
    <xf numFmtId="164" fontId="16" fillId="33" borderId="11" xfId="0" applyNumberFormat="1" applyFont="1" applyFill="1" applyBorder="1" applyAlignment="1">
      <alignment horizontal="right"/>
    </xf>
    <xf numFmtId="0" fontId="16" fillId="33" borderId="12" xfId="0" applyFont="1" applyFill="1" applyBorder="1"/>
    <xf numFmtId="49" fontId="16" fillId="33" borderId="12" xfId="0" applyNumberFormat="1" applyFont="1" applyFill="1" applyBorder="1"/>
    <xf numFmtId="164" fontId="16" fillId="33" borderId="12" xfId="0" applyNumberFormat="1" applyFont="1" applyFill="1" applyBorder="1" applyAlignment="1">
      <alignment horizontal="right"/>
    </xf>
    <xf numFmtId="0" fontId="16" fillId="35" borderId="10" xfId="0" applyFont="1" applyFill="1" applyBorder="1"/>
    <xf numFmtId="49" fontId="16" fillId="35" borderId="10" xfId="0" applyNumberFormat="1" applyFont="1" applyFill="1" applyBorder="1"/>
    <xf numFmtId="164" fontId="16" fillId="35" borderId="10" xfId="0" applyNumberFormat="1" applyFont="1" applyFill="1" applyBorder="1" applyAlignment="1">
      <alignment horizontal="right"/>
    </xf>
    <xf numFmtId="0" fontId="16" fillId="36" borderId="11" xfId="0" applyFont="1" applyFill="1" applyBorder="1"/>
    <xf numFmtId="49" fontId="16" fillId="36" borderId="11" xfId="0" applyNumberFormat="1" applyFont="1" applyFill="1" applyBorder="1"/>
    <xf numFmtId="164" fontId="16" fillId="36" borderId="11" xfId="0" applyNumberFormat="1" applyFont="1" applyFill="1" applyBorder="1" applyAlignment="1">
      <alignment horizontal="right"/>
    </xf>
    <xf numFmtId="0" fontId="16" fillId="36" borderId="12" xfId="0" applyFont="1" applyFill="1" applyBorder="1"/>
    <xf numFmtId="49" fontId="16" fillId="36" borderId="12" xfId="0" applyNumberFormat="1" applyFont="1" applyFill="1" applyBorder="1"/>
    <xf numFmtId="164" fontId="16" fillId="36" borderId="12" xfId="0" applyNumberFormat="1" applyFont="1" applyFill="1" applyBorder="1" applyAlignment="1">
      <alignment horizontal="right"/>
    </xf>
    <xf numFmtId="0" fontId="0" fillId="36" borderId="10" xfId="0" applyFill="1" applyBorder="1"/>
    <xf numFmtId="49" fontId="18" fillId="36" borderId="10" xfId="0" applyNumberFormat="1" applyFont="1" applyFill="1" applyBorder="1"/>
    <xf numFmtId="164" fontId="18" fillId="36" borderId="10" xfId="0" applyNumberFormat="1" applyFont="1" applyFill="1" applyBorder="1" applyAlignment="1">
      <alignment horizontal="right"/>
    </xf>
    <xf numFmtId="0" fontId="16" fillId="36" borderId="10" xfId="0" applyFont="1" applyFill="1" applyBorder="1"/>
    <xf numFmtId="49" fontId="16" fillId="36" borderId="10" xfId="0" applyNumberFormat="1" applyFont="1" applyFill="1" applyBorder="1"/>
    <xf numFmtId="164" fontId="16" fillId="36" borderId="10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16" fillId="0" borderId="0" xfId="0" applyFont="1" applyAlignment="1">
      <alignment horizontal="center" vertical="center" wrapText="1"/>
    </xf>
    <xf numFmtId="164" fontId="19" fillId="0" borderId="12" xfId="0" applyNumberFormat="1" applyFont="1" applyBorder="1" applyAlignment="1">
      <alignment horizontal="right"/>
    </xf>
    <xf numFmtId="49" fontId="20" fillId="36" borderId="10" xfId="0" applyNumberFormat="1" applyFont="1" applyFill="1" applyBorder="1"/>
    <xf numFmtId="164" fontId="19" fillId="0" borderId="13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4A4FB-B740-47AF-9AB2-979FD0586F34}">
  <dimension ref="A1:D66"/>
  <sheetViews>
    <sheetView tabSelected="1" topLeftCell="A15" workbookViewId="0">
      <selection activeCell="K23" sqref="K23"/>
    </sheetView>
  </sheetViews>
  <sheetFormatPr defaultRowHeight="14.4" x14ac:dyDescent="0.3"/>
  <cols>
    <col min="2" max="2" width="7.44140625" customWidth="1"/>
    <col min="3" max="3" width="62.88671875" customWidth="1"/>
    <col min="4" max="4" width="15.88671875" customWidth="1"/>
  </cols>
  <sheetData>
    <row r="1" spans="1:4" x14ac:dyDescent="0.3">
      <c r="A1" s="30"/>
      <c r="B1" s="38" t="s">
        <v>61</v>
      </c>
      <c r="C1" s="38"/>
      <c r="D1" s="38"/>
    </row>
    <row r="2" spans="1:4" x14ac:dyDescent="0.3">
      <c r="A2" s="30"/>
      <c r="B2" s="38"/>
      <c r="C2" s="38"/>
      <c r="D2" s="38"/>
    </row>
    <row r="3" spans="1:4" x14ac:dyDescent="0.3">
      <c r="A3" s="30"/>
      <c r="B3" s="38"/>
      <c r="C3" s="38"/>
      <c r="D3" s="38"/>
    </row>
    <row r="4" spans="1:4" x14ac:dyDescent="0.3">
      <c r="A4" s="30"/>
      <c r="B4" s="38"/>
      <c r="C4" s="38"/>
      <c r="D4" s="38"/>
    </row>
    <row r="6" spans="1:4" ht="28.8" x14ac:dyDescent="0.3">
      <c r="A6" s="31" t="s">
        <v>54</v>
      </c>
      <c r="B6" s="36" t="s">
        <v>55</v>
      </c>
      <c r="C6" s="37"/>
      <c r="D6" s="37"/>
    </row>
    <row r="7" spans="1:4" x14ac:dyDescent="0.3">
      <c r="A7" s="31"/>
      <c r="B7" s="31"/>
      <c r="C7" s="31"/>
      <c r="D7" s="31"/>
    </row>
    <row r="8" spans="1:4" ht="15" thickBot="1" x14ac:dyDescent="0.35"/>
    <row r="9" spans="1:4" ht="15" thickBot="1" x14ac:dyDescent="0.35">
      <c r="B9" s="28" t="s">
        <v>53</v>
      </c>
      <c r="C9" s="28" t="s">
        <v>0</v>
      </c>
      <c r="D9" s="27" t="s">
        <v>1</v>
      </c>
    </row>
    <row r="10" spans="1:4" ht="15" thickBot="1" x14ac:dyDescent="0.35">
      <c r="B10" s="15">
        <v>7</v>
      </c>
      <c r="C10" s="16" t="s">
        <v>2</v>
      </c>
      <c r="D10" s="17">
        <f>D11+D15+D17</f>
        <v>449300</v>
      </c>
    </row>
    <row r="11" spans="1:4" x14ac:dyDescent="0.3">
      <c r="B11" s="18">
        <v>75</v>
      </c>
      <c r="C11" s="19" t="s">
        <v>3</v>
      </c>
      <c r="D11" s="20">
        <f>SUM(D12:D14)</f>
        <v>67800</v>
      </c>
    </row>
    <row r="12" spans="1:4" x14ac:dyDescent="0.3">
      <c r="B12" s="1">
        <v>7512</v>
      </c>
      <c r="C12" s="2" t="s">
        <v>4</v>
      </c>
      <c r="D12" s="32">
        <v>45550</v>
      </c>
    </row>
    <row r="13" spans="1:4" x14ac:dyDescent="0.3">
      <c r="B13" s="1">
        <v>7513</v>
      </c>
      <c r="C13" s="2" t="s">
        <v>5</v>
      </c>
      <c r="D13" s="32">
        <v>22250</v>
      </c>
    </row>
    <row r="14" spans="1:4" x14ac:dyDescent="0.3">
      <c r="B14" s="1">
        <v>7519</v>
      </c>
      <c r="C14" s="2" t="s">
        <v>6</v>
      </c>
      <c r="D14" s="3">
        <v>0</v>
      </c>
    </row>
    <row r="15" spans="1:4" x14ac:dyDescent="0.3">
      <c r="B15" s="21">
        <v>77</v>
      </c>
      <c r="C15" s="22" t="s">
        <v>7</v>
      </c>
      <c r="D15" s="23">
        <f>SUM(D16)</f>
        <v>350</v>
      </c>
    </row>
    <row r="16" spans="1:4" x14ac:dyDescent="0.3">
      <c r="B16" s="1">
        <v>771</v>
      </c>
      <c r="C16" s="2" t="s">
        <v>8</v>
      </c>
      <c r="D16" s="3">
        <v>350</v>
      </c>
    </row>
    <row r="17" spans="2:4" x14ac:dyDescent="0.3">
      <c r="B17" s="21">
        <v>78</v>
      </c>
      <c r="C17" s="22" t="s">
        <v>9</v>
      </c>
      <c r="D17" s="23">
        <f>SUM(D18:D20)</f>
        <v>381150</v>
      </c>
    </row>
    <row r="18" spans="2:4" x14ac:dyDescent="0.3">
      <c r="B18" s="1">
        <v>782</v>
      </c>
      <c r="C18" s="2" t="s">
        <v>10</v>
      </c>
      <c r="D18" s="3">
        <v>1650</v>
      </c>
    </row>
    <row r="19" spans="2:4" x14ac:dyDescent="0.3">
      <c r="B19" s="1">
        <v>783</v>
      </c>
      <c r="C19" s="2" t="s">
        <v>11</v>
      </c>
      <c r="D19" s="32">
        <v>330000</v>
      </c>
    </row>
    <row r="20" spans="2:4" ht="15" thickBot="1" x14ac:dyDescent="0.35">
      <c r="B20" s="4">
        <v>786</v>
      </c>
      <c r="C20" s="5" t="s">
        <v>12</v>
      </c>
      <c r="D20" s="34">
        <v>49500</v>
      </c>
    </row>
    <row r="21" spans="2:4" ht="15" thickBot="1" x14ac:dyDescent="0.35">
      <c r="B21" s="24"/>
      <c r="C21" s="25" t="s">
        <v>13</v>
      </c>
      <c r="D21" s="26">
        <v>2500</v>
      </c>
    </row>
    <row r="22" spans="2:4" ht="15" thickBot="1" x14ac:dyDescent="0.35">
      <c r="B22" s="24"/>
      <c r="C22" s="33" t="s">
        <v>56</v>
      </c>
      <c r="D22" s="26">
        <v>9000</v>
      </c>
    </row>
    <row r="23" spans="2:4" ht="15" thickBot="1" x14ac:dyDescent="0.35">
      <c r="B23" s="27"/>
      <c r="C23" s="28" t="s">
        <v>14</v>
      </c>
      <c r="D23" s="29">
        <f>D10+D21-D22</f>
        <v>442800</v>
      </c>
    </row>
    <row r="24" spans="2:4" ht="15" thickBot="1" x14ac:dyDescent="0.35">
      <c r="B24" s="6">
        <v>4</v>
      </c>
      <c r="C24" s="7" t="s">
        <v>15</v>
      </c>
      <c r="D24" s="8">
        <f>D25+D30+D41+D46+D48+D50+D60+D62</f>
        <v>442800</v>
      </c>
    </row>
    <row r="25" spans="2:4" x14ac:dyDescent="0.3">
      <c r="B25" s="9">
        <v>40</v>
      </c>
      <c r="C25" s="10" t="s">
        <v>16</v>
      </c>
      <c r="D25" s="11">
        <f>SUM(D26:D29)</f>
        <v>9640</v>
      </c>
    </row>
    <row r="26" spans="2:4" x14ac:dyDescent="0.3">
      <c r="B26" s="1">
        <v>401</v>
      </c>
      <c r="C26" s="2" t="s">
        <v>17</v>
      </c>
      <c r="D26" s="3">
        <v>1800</v>
      </c>
    </row>
    <row r="27" spans="2:4" x14ac:dyDescent="0.3">
      <c r="B27" s="1">
        <v>404</v>
      </c>
      <c r="C27" s="2" t="s">
        <v>18</v>
      </c>
      <c r="D27" s="3">
        <v>290</v>
      </c>
    </row>
    <row r="28" spans="2:4" x14ac:dyDescent="0.3">
      <c r="B28" s="1">
        <v>405</v>
      </c>
      <c r="C28" s="2" t="s">
        <v>19</v>
      </c>
      <c r="D28" s="3">
        <v>150</v>
      </c>
    </row>
    <row r="29" spans="2:4" x14ac:dyDescent="0.3">
      <c r="B29" s="1">
        <v>407</v>
      </c>
      <c r="C29" s="2" t="s">
        <v>20</v>
      </c>
      <c r="D29" s="3">
        <v>7400</v>
      </c>
    </row>
    <row r="30" spans="2:4" x14ac:dyDescent="0.3">
      <c r="B30" s="12">
        <v>41</v>
      </c>
      <c r="C30" s="13" t="s">
        <v>21</v>
      </c>
      <c r="D30" s="14">
        <f>SUM(D31:D40)</f>
        <v>21410</v>
      </c>
    </row>
    <row r="31" spans="2:4" x14ac:dyDescent="0.3">
      <c r="B31" s="1">
        <v>410</v>
      </c>
      <c r="C31" s="2" t="s">
        <v>22</v>
      </c>
      <c r="D31" s="3">
        <v>1550</v>
      </c>
    </row>
    <row r="32" spans="2:4" x14ac:dyDescent="0.3">
      <c r="B32" s="1">
        <v>411</v>
      </c>
      <c r="C32" s="2" t="s">
        <v>23</v>
      </c>
      <c r="D32" s="3">
        <v>460</v>
      </c>
    </row>
    <row r="33" spans="2:4" x14ac:dyDescent="0.3">
      <c r="B33" s="1">
        <v>412</v>
      </c>
      <c r="C33" s="2" t="s">
        <v>24</v>
      </c>
      <c r="D33" s="32">
        <v>6200</v>
      </c>
    </row>
    <row r="34" spans="2:4" x14ac:dyDescent="0.3">
      <c r="B34" s="1">
        <v>413</v>
      </c>
      <c r="C34" s="2" t="s">
        <v>25</v>
      </c>
      <c r="D34" s="3">
        <v>200</v>
      </c>
    </row>
    <row r="35" spans="2:4" x14ac:dyDescent="0.3">
      <c r="B35" s="1">
        <v>414</v>
      </c>
      <c r="C35" s="2" t="s">
        <v>26</v>
      </c>
      <c r="D35" s="3">
        <v>3915</v>
      </c>
    </row>
    <row r="36" spans="2:4" x14ac:dyDescent="0.3">
      <c r="B36" s="1">
        <v>415</v>
      </c>
      <c r="C36" s="2" t="s">
        <v>27</v>
      </c>
      <c r="D36" s="3">
        <v>1485</v>
      </c>
    </row>
    <row r="37" spans="2:4" x14ac:dyDescent="0.3">
      <c r="B37" s="1">
        <v>416</v>
      </c>
      <c r="C37" s="2" t="s">
        <v>28</v>
      </c>
      <c r="D37" s="3">
        <v>5300</v>
      </c>
    </row>
    <row r="38" spans="2:4" x14ac:dyDescent="0.3">
      <c r="B38" s="1">
        <v>417</v>
      </c>
      <c r="C38" s="2" t="s">
        <v>29</v>
      </c>
      <c r="D38" s="3">
        <v>700</v>
      </c>
    </row>
    <row r="39" spans="2:4" x14ac:dyDescent="0.3">
      <c r="B39" s="1">
        <v>418</v>
      </c>
      <c r="C39" s="2" t="s">
        <v>30</v>
      </c>
      <c r="D39" s="3">
        <v>1300</v>
      </c>
    </row>
    <row r="40" spans="2:4" x14ac:dyDescent="0.3">
      <c r="B40" s="1">
        <v>419</v>
      </c>
      <c r="C40" s="2" t="s">
        <v>31</v>
      </c>
      <c r="D40" s="3">
        <v>300</v>
      </c>
    </row>
    <row r="41" spans="2:4" x14ac:dyDescent="0.3">
      <c r="B41" s="12">
        <v>42</v>
      </c>
      <c r="C41" s="13" t="s">
        <v>32</v>
      </c>
      <c r="D41" s="14">
        <f>SUM(D42:D45)</f>
        <v>362630</v>
      </c>
    </row>
    <row r="42" spans="2:4" x14ac:dyDescent="0.3">
      <c r="B42" s="1">
        <v>420</v>
      </c>
      <c r="C42" s="2" t="s">
        <v>33</v>
      </c>
      <c r="D42" s="3">
        <v>247460</v>
      </c>
    </row>
    <row r="43" spans="2:4" x14ac:dyDescent="0.3">
      <c r="B43" s="1">
        <v>421</v>
      </c>
      <c r="C43" s="2" t="s">
        <v>34</v>
      </c>
      <c r="D43" s="3">
        <v>11370</v>
      </c>
    </row>
    <row r="44" spans="2:4" x14ac:dyDescent="0.3">
      <c r="B44" s="1">
        <v>422</v>
      </c>
      <c r="C44" s="2" t="s">
        <v>35</v>
      </c>
      <c r="D44" s="3">
        <v>64400</v>
      </c>
    </row>
    <row r="45" spans="2:4" x14ac:dyDescent="0.3">
      <c r="B45" s="1">
        <v>423</v>
      </c>
      <c r="C45" s="2" t="s">
        <v>36</v>
      </c>
      <c r="D45" s="3">
        <v>39400</v>
      </c>
    </row>
    <row r="46" spans="2:4" x14ac:dyDescent="0.3">
      <c r="B46" s="12">
        <v>43</v>
      </c>
      <c r="C46" s="13" t="s">
        <v>37</v>
      </c>
      <c r="D46" s="14">
        <f>SUM(D47)</f>
        <v>2100</v>
      </c>
    </row>
    <row r="47" spans="2:4" x14ac:dyDescent="0.3">
      <c r="B47" s="1">
        <v>431</v>
      </c>
      <c r="C47" s="2" t="s">
        <v>38</v>
      </c>
      <c r="D47" s="3">
        <v>2100</v>
      </c>
    </row>
    <row r="48" spans="2:4" x14ac:dyDescent="0.3">
      <c r="B48" s="12">
        <v>44</v>
      </c>
      <c r="C48" s="13" t="s">
        <v>59</v>
      </c>
      <c r="D48" s="14">
        <f>SUM(D49)</f>
        <v>500</v>
      </c>
    </row>
    <row r="49" spans="2:4" x14ac:dyDescent="0.3">
      <c r="B49" s="1">
        <v>445</v>
      </c>
      <c r="C49" s="2" t="s">
        <v>60</v>
      </c>
      <c r="D49" s="3">
        <v>500</v>
      </c>
    </row>
    <row r="50" spans="2:4" x14ac:dyDescent="0.3">
      <c r="B50" s="12">
        <v>46</v>
      </c>
      <c r="C50" s="13" t="s">
        <v>39</v>
      </c>
      <c r="D50" s="14">
        <f>SUM(D51:D59)</f>
        <v>39520</v>
      </c>
    </row>
    <row r="51" spans="2:4" x14ac:dyDescent="0.3">
      <c r="B51" s="1">
        <v>460</v>
      </c>
      <c r="C51" s="2" t="s">
        <v>40</v>
      </c>
      <c r="D51" s="32">
        <v>5100</v>
      </c>
    </row>
    <row r="52" spans="2:4" x14ac:dyDescent="0.3">
      <c r="B52" s="1">
        <v>461</v>
      </c>
      <c r="C52" s="2" t="s">
        <v>41</v>
      </c>
      <c r="D52" s="3">
        <v>15500</v>
      </c>
    </row>
    <row r="53" spans="2:4" x14ac:dyDescent="0.3">
      <c r="B53" s="1">
        <v>462</v>
      </c>
      <c r="C53" s="2" t="s">
        <v>42</v>
      </c>
      <c r="D53" s="3">
        <v>15550</v>
      </c>
    </row>
    <row r="54" spans="2:4" x14ac:dyDescent="0.3">
      <c r="B54" s="1">
        <v>464</v>
      </c>
      <c r="C54" s="2" t="s">
        <v>43</v>
      </c>
      <c r="D54" s="3">
        <v>500</v>
      </c>
    </row>
    <row r="55" spans="2:4" x14ac:dyDescent="0.3">
      <c r="B55" s="1">
        <v>465</v>
      </c>
      <c r="C55" s="2" t="s">
        <v>44</v>
      </c>
      <c r="D55" s="3">
        <v>750</v>
      </c>
    </row>
    <row r="56" spans="2:4" x14ac:dyDescent="0.3">
      <c r="B56" s="1">
        <v>466</v>
      </c>
      <c r="C56" s="2" t="s">
        <v>45</v>
      </c>
      <c r="D56" s="3">
        <v>300</v>
      </c>
    </row>
    <row r="57" spans="2:4" x14ac:dyDescent="0.3">
      <c r="B57" s="1">
        <v>467</v>
      </c>
      <c r="C57" s="2" t="s">
        <v>46</v>
      </c>
      <c r="D57" s="3">
        <v>0</v>
      </c>
    </row>
    <row r="58" spans="2:4" x14ac:dyDescent="0.3">
      <c r="B58" s="1">
        <v>468</v>
      </c>
      <c r="C58" s="2" t="s">
        <v>47</v>
      </c>
      <c r="D58" s="3">
        <v>500</v>
      </c>
    </row>
    <row r="59" spans="2:4" x14ac:dyDescent="0.3">
      <c r="B59" s="1">
        <v>469</v>
      </c>
      <c r="C59" s="2" t="s">
        <v>48</v>
      </c>
      <c r="D59" s="3">
        <v>1320</v>
      </c>
    </row>
    <row r="60" spans="2:4" x14ac:dyDescent="0.3">
      <c r="B60" s="12">
        <v>47</v>
      </c>
      <c r="C60" s="13" t="s">
        <v>49</v>
      </c>
      <c r="D60" s="14">
        <f>SUM(D61)</f>
        <v>250</v>
      </c>
    </row>
    <row r="61" spans="2:4" x14ac:dyDescent="0.3">
      <c r="B61" s="1">
        <v>479</v>
      </c>
      <c r="C61" s="2" t="s">
        <v>50</v>
      </c>
      <c r="D61" s="3">
        <v>250</v>
      </c>
    </row>
    <row r="62" spans="2:4" x14ac:dyDescent="0.3">
      <c r="B62" s="12">
        <v>48</v>
      </c>
      <c r="C62" s="13" t="s">
        <v>51</v>
      </c>
      <c r="D62" s="14">
        <f>SUM(D63:D64)</f>
        <v>6750</v>
      </c>
    </row>
    <row r="63" spans="2:4" x14ac:dyDescent="0.3">
      <c r="B63" s="1">
        <v>484</v>
      </c>
      <c r="C63" s="2" t="s">
        <v>57</v>
      </c>
      <c r="D63" s="32">
        <v>5750</v>
      </c>
    </row>
    <row r="64" spans="2:4" x14ac:dyDescent="0.3">
      <c r="B64" s="1">
        <v>485</v>
      </c>
      <c r="C64" s="2" t="s">
        <v>52</v>
      </c>
      <c r="D64" s="3">
        <v>1000</v>
      </c>
    </row>
    <row r="66" spans="2:4" x14ac:dyDescent="0.3">
      <c r="B66" s="35" t="s">
        <v>58</v>
      </c>
      <c r="C66" s="35"/>
      <c r="D66" s="35"/>
    </row>
  </sheetData>
  <mergeCells count="3">
    <mergeCell ref="B66:D66"/>
    <mergeCell ref="B6:D6"/>
    <mergeCell ref="B1:D4"/>
  </mergeCells>
  <pageMargins left="0.74803149606299213" right="0.74803149606299213" top="0.98425196850393704" bottom="0.98425196850393704" header="0.51181102362204722" footer="0.51181102362204722"/>
  <pageSetup paperSize="9" scale="80" orientation="landscape" verticalDpi="0" r:id="rId1"/>
  <ignoredErrors>
    <ignoredError sqref="D11 D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Financijski plan 2026. godina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VURA d.o.o. Vukovar</dc:creator>
  <cp:lastModifiedBy>Dorija Dragičević</cp:lastModifiedBy>
  <cp:lastPrinted>2026-10-15T07:12:47Z</cp:lastPrinted>
  <dcterms:created xsi:type="dcterms:W3CDTF">2026-09-25T11:52:46Z</dcterms:created>
  <dcterms:modified xsi:type="dcterms:W3CDTF">2026-10-15T11:52:09Z</dcterms:modified>
</cp:coreProperties>
</file>